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_FilterDatabase" localSheetId="0" hidden="1">Лист2!$A$3:$O$51</definedName>
  </definedNames>
  <calcPr calcId="152511"/>
</workbook>
</file>

<file path=xl/calcChain.xml><?xml version="1.0" encoding="utf-8"?>
<calcChain xmlns="http://schemas.openxmlformats.org/spreadsheetml/2006/main">
  <c r="O10" i="2"/>
  <c r="O43"/>
  <c r="O42"/>
  <c r="O41"/>
  <c r="O40"/>
  <c r="O39"/>
  <c r="O36"/>
  <c r="O35"/>
  <c r="O34"/>
  <c r="O33"/>
  <c r="O32"/>
  <c r="O11"/>
  <c r="O29"/>
  <c r="O38"/>
  <c r="O37"/>
  <c r="O31"/>
  <c r="O30"/>
  <c r="O26"/>
  <c r="O25"/>
  <c r="O21"/>
  <c r="O20"/>
  <c r="O19"/>
  <c r="O18"/>
  <c r="O17"/>
  <c r="O16"/>
  <c r="O15"/>
  <c r="O14"/>
  <c r="O13"/>
  <c r="O12"/>
  <c r="O7"/>
  <c r="O8"/>
  <c r="O9"/>
  <c r="O6"/>
  <c r="O45"/>
  <c r="O46"/>
  <c r="O47"/>
  <c r="O48"/>
  <c r="O49"/>
  <c r="O50"/>
  <c r="O44"/>
  <c r="O28"/>
  <c r="O27"/>
  <c r="O24"/>
  <c r="O23"/>
  <c r="O22"/>
  <c r="O5"/>
  <c r="M51"/>
  <c r="N51"/>
  <c r="O4"/>
  <c r="O51" l="1"/>
  <c r="H51"/>
</calcChain>
</file>

<file path=xl/sharedStrings.xml><?xml version="1.0" encoding="utf-8"?>
<sst xmlns="http://schemas.openxmlformats.org/spreadsheetml/2006/main" count="204" uniqueCount="76">
  <si>
    <t>Муниципальное образование</t>
  </si>
  <si>
    <t>Населенный пункт</t>
  </si>
  <si>
    <t>Наименование улицы</t>
  </si>
  <si>
    <t>Номер дома</t>
  </si>
  <si>
    <t>Год постройки</t>
  </si>
  <si>
    <t>Общая площадь дома, м2</t>
  </si>
  <si>
    <t>Общая площадь помещений, м2</t>
  </si>
  <si>
    <t>Количество этажей, наибольшее</t>
  </si>
  <si>
    <t>Количество подъездов</t>
  </si>
  <si>
    <t>Количество квартир</t>
  </si>
  <si>
    <t>Материал стен</t>
  </si>
  <si>
    <t>город Мурманск</t>
  </si>
  <si>
    <t>Мурманск</t>
  </si>
  <si>
    <t>Куйбышева</t>
  </si>
  <si>
    <t>деревянные щитовые</t>
  </si>
  <si>
    <t>Полярные зори</t>
  </si>
  <si>
    <t>бревно (брус)</t>
  </si>
  <si>
    <t>Туристов</t>
  </si>
  <si>
    <t>кирпичные</t>
  </si>
  <si>
    <t>Фрунзе</t>
  </si>
  <si>
    <t>город Оленегорск</t>
  </si>
  <si>
    <t>Оленегорск</t>
  </si>
  <si>
    <t>Ветеранов</t>
  </si>
  <si>
    <t>город Полярные Зори</t>
  </si>
  <si>
    <t>Африканда (г Полярные Зори)</t>
  </si>
  <si>
    <t>Комсомольская</t>
  </si>
  <si>
    <t>комбинированные</t>
  </si>
  <si>
    <t>Первомайская</t>
  </si>
  <si>
    <t>Советская</t>
  </si>
  <si>
    <t>ЗАТО город Североморск</t>
  </si>
  <si>
    <t>Североморск</t>
  </si>
  <si>
    <t>Северная</t>
  </si>
  <si>
    <t>Алакуртти сельское поселение</t>
  </si>
  <si>
    <t>Алакуртти (г Кандалакша)</t>
  </si>
  <si>
    <t>Нижняя</t>
  </si>
  <si>
    <t>Лесной</t>
  </si>
  <si>
    <t>Верхнетуломский городское поселение</t>
  </si>
  <si>
    <t>Верхнетуломский</t>
  </si>
  <si>
    <t>Падунская</t>
  </si>
  <si>
    <t>засыпные с деревянным каркасом (каркасно-засыпные)</t>
  </si>
  <si>
    <t>Кандалакша городское поселение</t>
  </si>
  <si>
    <t>Кандалакша</t>
  </si>
  <si>
    <t>Восточная</t>
  </si>
  <si>
    <t>Чкалова</t>
  </si>
  <si>
    <t>Нивский (г Кандалакша)</t>
  </si>
  <si>
    <t>Кондрашкина</t>
  </si>
  <si>
    <t>Лувеньга (г Кандалакша)</t>
  </si>
  <si>
    <t>Площадь Мира улица</t>
  </si>
  <si>
    <t>панельные</t>
  </si>
  <si>
    <t>Молочный городское поселение</t>
  </si>
  <si>
    <t>Молочный</t>
  </si>
  <si>
    <t>Заречная</t>
  </si>
  <si>
    <t>Мурмаши городское поселение</t>
  </si>
  <si>
    <t>Мурмаши</t>
  </si>
  <si>
    <t>Московская</t>
  </si>
  <si>
    <t>Полярная</t>
  </si>
  <si>
    <t>Никель городское поселение</t>
  </si>
  <si>
    <t>Никель</t>
  </si>
  <si>
    <t>Пушной сельское поселение</t>
  </si>
  <si>
    <t>Лопарская</t>
  </si>
  <si>
    <t>Восход</t>
  </si>
  <si>
    <t>Мокрая Кица</t>
  </si>
  <si>
    <t>.</t>
  </si>
  <si>
    <t>Умба городское поселение</t>
  </si>
  <si>
    <t>Умба</t>
  </si>
  <si>
    <t>Горная</t>
  </si>
  <si>
    <t>Дзержинская</t>
  </si>
  <si>
    <t>Совхозная</t>
  </si>
  <si>
    <t>1-я линия</t>
  </si>
  <si>
    <t>Собрано</t>
  </si>
  <si>
    <t>№</t>
  </si>
  <si>
    <t xml:space="preserve">Капитальный ремонт </t>
  </si>
  <si>
    <t>Приложение № 1</t>
  </si>
  <si>
    <t xml:space="preserve">деревянные </t>
  </si>
  <si>
    <t xml:space="preserve">кирпичные </t>
  </si>
  <si>
    <t>Суммарная стоимость всех работ (326-ПП от 17.07.2019)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</si>
</sst>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0" applyNumberFormat="1"/>
    <xf numFmtId="43" fontId="3" fillId="0" borderId="0" xfId="0" applyNumberFormat="1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tabSelected="1" workbookViewId="0">
      <selection activeCell="F5" sqref="F5"/>
    </sheetView>
  </sheetViews>
  <sheetFormatPr defaultRowHeight="15"/>
  <cols>
    <col min="1" max="1" width="4.85546875" customWidth="1"/>
    <col min="2" max="2" width="18.85546875" customWidth="1"/>
    <col min="3" max="3" width="17" customWidth="1"/>
    <col min="4" max="4" width="14.28515625" customWidth="1"/>
    <col min="5" max="5" width="7.42578125" style="1" customWidth="1"/>
    <col min="6" max="6" width="9.140625" style="2"/>
    <col min="7" max="7" width="9" style="2" customWidth="1"/>
    <col min="8" max="8" width="10.7109375" style="2" customWidth="1"/>
    <col min="9" max="9" width="8.5703125" style="2" customWidth="1"/>
    <col min="10" max="10" width="7.85546875" style="2" customWidth="1"/>
    <col min="11" max="11" width="7.42578125" style="2" customWidth="1"/>
    <col min="12" max="12" width="18.5703125" customWidth="1"/>
    <col min="13" max="13" width="12.7109375" style="3" customWidth="1"/>
    <col min="14" max="14" width="13.7109375" customWidth="1"/>
    <col min="15" max="15" width="15" customWidth="1"/>
  </cols>
  <sheetData>
    <row r="1" spans="1:15" ht="32.25" customHeight="1">
      <c r="M1" s="20" t="s">
        <v>72</v>
      </c>
      <c r="N1" s="20"/>
      <c r="O1" s="20"/>
    </row>
    <row r="2" spans="1:15" ht="63.75">
      <c r="A2" s="6" t="s">
        <v>70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6" t="s">
        <v>10</v>
      </c>
      <c r="M2" s="8" t="s">
        <v>69</v>
      </c>
      <c r="N2" s="7" t="s">
        <v>71</v>
      </c>
      <c r="O2" s="7" t="s">
        <v>75</v>
      </c>
    </row>
    <row r="3" spans="1:15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6"/>
      <c r="M3" s="8"/>
      <c r="N3" s="7"/>
      <c r="O3" s="7"/>
    </row>
    <row r="4" spans="1:15" ht="22.5" customHeight="1">
      <c r="A4" s="9">
        <v>1</v>
      </c>
      <c r="B4" s="10" t="s">
        <v>11</v>
      </c>
      <c r="C4" s="10" t="s">
        <v>12</v>
      </c>
      <c r="D4" s="10" t="s">
        <v>13</v>
      </c>
      <c r="E4" s="9">
        <v>21</v>
      </c>
      <c r="F4" s="11">
        <v>1956</v>
      </c>
      <c r="G4" s="11">
        <v>175.4</v>
      </c>
      <c r="H4" s="11">
        <v>175.4</v>
      </c>
      <c r="I4" s="11">
        <v>2</v>
      </c>
      <c r="J4" s="11">
        <v>1</v>
      </c>
      <c r="K4" s="11">
        <v>4</v>
      </c>
      <c r="L4" s="10" t="s">
        <v>14</v>
      </c>
      <c r="M4" s="12">
        <v>14055.4</v>
      </c>
      <c r="N4" s="5"/>
      <c r="O4" s="12">
        <f>H4*14395.26</f>
        <v>2524928.6040000003</v>
      </c>
    </row>
    <row r="5" spans="1:15">
      <c r="A5" s="9">
        <v>2</v>
      </c>
      <c r="B5" s="10" t="s">
        <v>11</v>
      </c>
      <c r="C5" s="10" t="s">
        <v>12</v>
      </c>
      <c r="D5" s="10" t="s">
        <v>15</v>
      </c>
      <c r="E5" s="9">
        <v>48</v>
      </c>
      <c r="F5" s="11">
        <v>1948</v>
      </c>
      <c r="G5" s="11">
        <v>293</v>
      </c>
      <c r="H5" s="11">
        <v>293</v>
      </c>
      <c r="I5" s="11">
        <v>2</v>
      </c>
      <c r="J5" s="11">
        <v>1</v>
      </c>
      <c r="K5" s="11">
        <v>4</v>
      </c>
      <c r="L5" s="10" t="s">
        <v>16</v>
      </c>
      <c r="M5" s="12">
        <v>180</v>
      </c>
      <c r="N5" s="5"/>
      <c r="O5" s="12">
        <f>H5*14395.26</f>
        <v>4217811.18</v>
      </c>
    </row>
    <row r="6" spans="1:15">
      <c r="A6" s="9">
        <v>3</v>
      </c>
      <c r="B6" s="10" t="s">
        <v>11</v>
      </c>
      <c r="C6" s="10" t="s">
        <v>12</v>
      </c>
      <c r="D6" s="10" t="s">
        <v>17</v>
      </c>
      <c r="E6" s="9">
        <v>45</v>
      </c>
      <c r="F6" s="11">
        <v>1950</v>
      </c>
      <c r="G6" s="11">
        <v>1073.4000000000001</v>
      </c>
      <c r="H6" s="11">
        <v>532.1</v>
      </c>
      <c r="I6" s="11">
        <v>2</v>
      </c>
      <c r="J6" s="11">
        <v>1</v>
      </c>
      <c r="K6" s="11">
        <v>3</v>
      </c>
      <c r="L6" s="10" t="s">
        <v>18</v>
      </c>
      <c r="M6" s="12">
        <v>23076.12</v>
      </c>
      <c r="N6" s="12">
        <v>1286262.19</v>
      </c>
      <c r="O6" s="12">
        <f>H6*14922.6</f>
        <v>7940315.4600000009</v>
      </c>
    </row>
    <row r="7" spans="1:15">
      <c r="A7" s="9">
        <v>4</v>
      </c>
      <c r="B7" s="10" t="s">
        <v>11</v>
      </c>
      <c r="C7" s="10" t="s">
        <v>12</v>
      </c>
      <c r="D7" s="10" t="s">
        <v>17</v>
      </c>
      <c r="E7" s="9">
        <v>47</v>
      </c>
      <c r="F7" s="11">
        <v>1951</v>
      </c>
      <c r="G7" s="11">
        <v>878.4</v>
      </c>
      <c r="H7" s="11">
        <v>636.20000000000005</v>
      </c>
      <c r="I7" s="11">
        <v>2</v>
      </c>
      <c r="J7" s="11">
        <v>1</v>
      </c>
      <c r="K7" s="11">
        <v>4</v>
      </c>
      <c r="L7" s="10" t="s">
        <v>74</v>
      </c>
      <c r="M7" s="12">
        <v>153080.42000000001</v>
      </c>
      <c r="N7" s="12">
        <v>1635156.35</v>
      </c>
      <c r="O7" s="12">
        <f>H7*14922.6</f>
        <v>9493758.120000001</v>
      </c>
    </row>
    <row r="8" spans="1:15">
      <c r="A8" s="9">
        <v>5</v>
      </c>
      <c r="B8" s="10" t="s">
        <v>11</v>
      </c>
      <c r="C8" s="10" t="s">
        <v>12</v>
      </c>
      <c r="D8" s="10" t="s">
        <v>17</v>
      </c>
      <c r="E8" s="9">
        <v>51</v>
      </c>
      <c r="F8" s="11">
        <v>1950</v>
      </c>
      <c r="G8" s="11">
        <v>1121.0999999999999</v>
      </c>
      <c r="H8" s="11">
        <v>720.6</v>
      </c>
      <c r="I8" s="11">
        <v>2</v>
      </c>
      <c r="J8" s="11">
        <v>1</v>
      </c>
      <c r="K8" s="11">
        <v>4</v>
      </c>
      <c r="L8" s="10" t="s">
        <v>18</v>
      </c>
      <c r="M8" s="12">
        <v>125951.28</v>
      </c>
      <c r="N8" s="12">
        <v>1859149.53</v>
      </c>
      <c r="O8" s="12">
        <f>H8*14922.6</f>
        <v>10753225.560000001</v>
      </c>
    </row>
    <row r="9" spans="1:15" ht="22.5" customHeight="1">
      <c r="A9" s="9">
        <v>6</v>
      </c>
      <c r="B9" s="10" t="s">
        <v>11</v>
      </c>
      <c r="C9" s="10" t="s">
        <v>12</v>
      </c>
      <c r="D9" s="10" t="s">
        <v>19</v>
      </c>
      <c r="E9" s="9">
        <v>37</v>
      </c>
      <c r="F9" s="11">
        <v>1955</v>
      </c>
      <c r="G9" s="11">
        <v>173.5</v>
      </c>
      <c r="H9" s="11">
        <v>173.5</v>
      </c>
      <c r="I9" s="11">
        <v>2</v>
      </c>
      <c r="J9" s="11">
        <v>1</v>
      </c>
      <c r="K9" s="11">
        <v>4</v>
      </c>
      <c r="L9" s="10" t="s">
        <v>14</v>
      </c>
      <c r="M9" s="12">
        <v>18663.3</v>
      </c>
      <c r="N9" s="12"/>
      <c r="O9" s="12">
        <f>H9*14395.26</f>
        <v>2497577.61</v>
      </c>
    </row>
    <row r="10" spans="1:15">
      <c r="A10" s="9">
        <v>7</v>
      </c>
      <c r="B10" s="10" t="s">
        <v>20</v>
      </c>
      <c r="C10" s="10" t="s">
        <v>21</v>
      </c>
      <c r="D10" s="10" t="s">
        <v>22</v>
      </c>
      <c r="E10" s="9">
        <v>3</v>
      </c>
      <c r="F10" s="11">
        <v>1951</v>
      </c>
      <c r="G10" s="11">
        <v>236.8</v>
      </c>
      <c r="H10" s="11">
        <v>214.4</v>
      </c>
      <c r="I10" s="11">
        <v>2</v>
      </c>
      <c r="J10" s="11">
        <v>1</v>
      </c>
      <c r="K10" s="11">
        <v>4</v>
      </c>
      <c r="L10" s="10" t="s">
        <v>18</v>
      </c>
      <c r="M10" s="12">
        <v>59532.800000000003</v>
      </c>
      <c r="N10" s="12"/>
      <c r="O10" s="12">
        <f>H10*14922.6</f>
        <v>3199405.44</v>
      </c>
    </row>
    <row r="11" spans="1:15" ht="25.5">
      <c r="A11" s="9">
        <v>8</v>
      </c>
      <c r="B11" s="10" t="s">
        <v>23</v>
      </c>
      <c r="C11" s="10" t="s">
        <v>24</v>
      </c>
      <c r="D11" s="10" t="s">
        <v>25</v>
      </c>
      <c r="E11" s="9">
        <v>3</v>
      </c>
      <c r="F11" s="11">
        <v>1957</v>
      </c>
      <c r="G11" s="11">
        <v>242.1</v>
      </c>
      <c r="H11" s="11">
        <v>220.1</v>
      </c>
      <c r="I11" s="11">
        <v>2</v>
      </c>
      <c r="J11" s="11">
        <v>1</v>
      </c>
      <c r="K11" s="11">
        <v>4</v>
      </c>
      <c r="L11" s="10" t="s">
        <v>26</v>
      </c>
      <c r="M11" s="12">
        <v>65017.2</v>
      </c>
      <c r="N11" s="12"/>
      <c r="O11" s="12">
        <f>H11*14395.26</f>
        <v>3168396.7259999998</v>
      </c>
    </row>
    <row r="12" spans="1:15" ht="25.5">
      <c r="A12" s="9">
        <v>9</v>
      </c>
      <c r="B12" s="10" t="s">
        <v>23</v>
      </c>
      <c r="C12" s="10" t="s">
        <v>24</v>
      </c>
      <c r="D12" s="10" t="s">
        <v>25</v>
      </c>
      <c r="E12" s="9">
        <v>7</v>
      </c>
      <c r="F12" s="11">
        <v>1957</v>
      </c>
      <c r="G12" s="11">
        <v>243.8</v>
      </c>
      <c r="H12" s="11">
        <v>221.2</v>
      </c>
      <c r="I12" s="11">
        <v>2</v>
      </c>
      <c r="J12" s="11">
        <v>1</v>
      </c>
      <c r="K12" s="11">
        <v>4</v>
      </c>
      <c r="L12" s="10" t="s">
        <v>18</v>
      </c>
      <c r="M12" s="12">
        <v>67860.899999999994</v>
      </c>
      <c r="N12" s="12">
        <v>931146.05</v>
      </c>
      <c r="O12" s="12">
        <f>H12*14922.6</f>
        <v>3300879.12</v>
      </c>
    </row>
    <row r="13" spans="1:15" ht="25.5">
      <c r="A13" s="9">
        <v>10</v>
      </c>
      <c r="B13" s="10" t="s">
        <v>23</v>
      </c>
      <c r="C13" s="10" t="s">
        <v>24</v>
      </c>
      <c r="D13" s="10" t="s">
        <v>27</v>
      </c>
      <c r="E13" s="9">
        <v>7</v>
      </c>
      <c r="F13" s="11">
        <v>1953</v>
      </c>
      <c r="G13" s="11">
        <v>243.1</v>
      </c>
      <c r="H13" s="11">
        <v>220.9</v>
      </c>
      <c r="I13" s="11">
        <v>2</v>
      </c>
      <c r="J13" s="11">
        <v>1</v>
      </c>
      <c r="K13" s="11">
        <v>4</v>
      </c>
      <c r="L13" s="10" t="s">
        <v>18</v>
      </c>
      <c r="M13" s="12">
        <v>65607.3</v>
      </c>
      <c r="N13" s="12">
        <v>1999216.92</v>
      </c>
      <c r="O13" s="12">
        <f t="shared" ref="O13:O21" si="0">H13*14922.6</f>
        <v>3296402.3400000003</v>
      </c>
    </row>
    <row r="14" spans="1:15" ht="25.5">
      <c r="A14" s="9">
        <v>11</v>
      </c>
      <c r="B14" s="10" t="s">
        <v>23</v>
      </c>
      <c r="C14" s="10" t="s">
        <v>24</v>
      </c>
      <c r="D14" s="10" t="s">
        <v>27</v>
      </c>
      <c r="E14" s="9">
        <v>14</v>
      </c>
      <c r="F14" s="11">
        <v>1957</v>
      </c>
      <c r="G14" s="11">
        <v>245.9</v>
      </c>
      <c r="H14" s="11">
        <v>222.1</v>
      </c>
      <c r="I14" s="11">
        <v>2</v>
      </c>
      <c r="J14" s="11">
        <v>1</v>
      </c>
      <c r="K14" s="11">
        <v>4</v>
      </c>
      <c r="L14" s="10" t="s">
        <v>18</v>
      </c>
      <c r="M14" s="12">
        <v>55711.199999999997</v>
      </c>
      <c r="N14" s="12"/>
      <c r="O14" s="12">
        <f t="shared" si="0"/>
        <v>3314309.46</v>
      </c>
    </row>
    <row r="15" spans="1:15" ht="25.5">
      <c r="A15" s="9">
        <v>12</v>
      </c>
      <c r="B15" s="10" t="s">
        <v>23</v>
      </c>
      <c r="C15" s="10" t="s">
        <v>24</v>
      </c>
      <c r="D15" s="10" t="s">
        <v>28</v>
      </c>
      <c r="E15" s="9">
        <v>5</v>
      </c>
      <c r="F15" s="11">
        <v>1955</v>
      </c>
      <c r="G15" s="11">
        <v>241.3</v>
      </c>
      <c r="H15" s="11">
        <v>218.7</v>
      </c>
      <c r="I15" s="11">
        <v>2</v>
      </c>
      <c r="J15" s="11">
        <v>3</v>
      </c>
      <c r="K15" s="11">
        <v>4</v>
      </c>
      <c r="L15" s="10" t="s">
        <v>18</v>
      </c>
      <c r="M15" s="12">
        <v>49008.3</v>
      </c>
      <c r="N15" s="12">
        <v>839264.76</v>
      </c>
      <c r="O15" s="12">
        <f t="shared" si="0"/>
        <v>3263572.62</v>
      </c>
    </row>
    <row r="16" spans="1:15" ht="25.5">
      <c r="A16" s="9">
        <v>13</v>
      </c>
      <c r="B16" s="10" t="s">
        <v>23</v>
      </c>
      <c r="C16" s="10" t="s">
        <v>24</v>
      </c>
      <c r="D16" s="10" t="s">
        <v>28</v>
      </c>
      <c r="E16" s="9">
        <v>7</v>
      </c>
      <c r="F16" s="11">
        <v>1955</v>
      </c>
      <c r="G16" s="11">
        <v>234.1</v>
      </c>
      <c r="H16" s="11">
        <v>212.3</v>
      </c>
      <c r="I16" s="11">
        <v>1</v>
      </c>
      <c r="J16" s="11">
        <v>1</v>
      </c>
      <c r="K16" s="11">
        <v>4</v>
      </c>
      <c r="L16" s="10" t="s">
        <v>18</v>
      </c>
      <c r="M16" s="12">
        <v>62420.1</v>
      </c>
      <c r="N16" s="12">
        <v>1229363.57</v>
      </c>
      <c r="O16" s="12">
        <f t="shared" si="0"/>
        <v>3168067.9800000004</v>
      </c>
    </row>
    <row r="17" spans="1:15" ht="25.5">
      <c r="A17" s="9">
        <v>14</v>
      </c>
      <c r="B17" s="10" t="s">
        <v>23</v>
      </c>
      <c r="C17" s="10" t="s">
        <v>24</v>
      </c>
      <c r="D17" s="10" t="s">
        <v>28</v>
      </c>
      <c r="E17" s="9">
        <v>11</v>
      </c>
      <c r="F17" s="11">
        <v>1956</v>
      </c>
      <c r="G17" s="11">
        <v>241.7</v>
      </c>
      <c r="H17" s="11">
        <v>219.7</v>
      </c>
      <c r="I17" s="11">
        <v>2</v>
      </c>
      <c r="J17" s="11">
        <v>2</v>
      </c>
      <c r="K17" s="11">
        <v>4</v>
      </c>
      <c r="L17" s="10" t="s">
        <v>18</v>
      </c>
      <c r="M17" s="12">
        <v>50356.5</v>
      </c>
      <c r="N17" s="12"/>
      <c r="O17" s="12">
        <f t="shared" si="0"/>
        <v>3278495.2199999997</v>
      </c>
    </row>
    <row r="18" spans="1:15" ht="25.5">
      <c r="A18" s="9">
        <v>15</v>
      </c>
      <c r="B18" s="10" t="s">
        <v>29</v>
      </c>
      <c r="C18" s="10" t="s">
        <v>30</v>
      </c>
      <c r="D18" s="10" t="s">
        <v>31</v>
      </c>
      <c r="E18" s="9">
        <v>33</v>
      </c>
      <c r="F18" s="11">
        <v>1949</v>
      </c>
      <c r="G18" s="11">
        <v>240.7</v>
      </c>
      <c r="H18" s="11">
        <v>525</v>
      </c>
      <c r="I18" s="11">
        <v>2</v>
      </c>
      <c r="J18" s="11">
        <v>1</v>
      </c>
      <c r="K18" s="11">
        <v>4</v>
      </c>
      <c r="L18" s="10" t="s">
        <v>18</v>
      </c>
      <c r="M18" s="12">
        <v>22512.6</v>
      </c>
      <c r="N18" s="12"/>
      <c r="O18" s="12">
        <f t="shared" si="0"/>
        <v>7834365</v>
      </c>
    </row>
    <row r="19" spans="1:15" ht="25.5">
      <c r="A19" s="9">
        <v>16</v>
      </c>
      <c r="B19" s="10" t="s">
        <v>29</v>
      </c>
      <c r="C19" s="10" t="s">
        <v>30</v>
      </c>
      <c r="D19" s="10" t="s">
        <v>28</v>
      </c>
      <c r="E19" s="9">
        <v>27</v>
      </c>
      <c r="F19" s="11">
        <v>1951</v>
      </c>
      <c r="G19" s="11">
        <v>252.5</v>
      </c>
      <c r="H19" s="11">
        <v>553.4</v>
      </c>
      <c r="I19" s="11">
        <v>2</v>
      </c>
      <c r="J19" s="11">
        <v>2</v>
      </c>
      <c r="K19" s="11">
        <v>4</v>
      </c>
      <c r="L19" s="10" t="s">
        <v>18</v>
      </c>
      <c r="M19" s="12">
        <v>49635</v>
      </c>
      <c r="N19" s="12"/>
      <c r="O19" s="12">
        <f t="shared" si="0"/>
        <v>8258166.8399999999</v>
      </c>
    </row>
    <row r="20" spans="1:15" ht="25.5">
      <c r="A20" s="9">
        <v>17</v>
      </c>
      <c r="B20" s="10" t="s">
        <v>29</v>
      </c>
      <c r="C20" s="10" t="s">
        <v>30</v>
      </c>
      <c r="D20" s="10" t="s">
        <v>28</v>
      </c>
      <c r="E20" s="9">
        <v>29</v>
      </c>
      <c r="F20" s="11">
        <v>1951</v>
      </c>
      <c r="G20" s="11">
        <v>257.5</v>
      </c>
      <c r="H20" s="11">
        <v>572</v>
      </c>
      <c r="I20" s="11">
        <v>2</v>
      </c>
      <c r="J20" s="11">
        <v>2</v>
      </c>
      <c r="K20" s="11">
        <v>4</v>
      </c>
      <c r="L20" s="10" t="s">
        <v>18</v>
      </c>
      <c r="M20" s="12">
        <v>66751.839999999997</v>
      </c>
      <c r="N20" s="12"/>
      <c r="O20" s="12">
        <f t="shared" si="0"/>
        <v>8535727.2000000011</v>
      </c>
    </row>
    <row r="21" spans="1:15" ht="25.5">
      <c r="A21" s="9">
        <v>18</v>
      </c>
      <c r="B21" s="10" t="s">
        <v>29</v>
      </c>
      <c r="C21" s="10" t="s">
        <v>30</v>
      </c>
      <c r="D21" s="10" t="s">
        <v>28</v>
      </c>
      <c r="E21" s="9">
        <v>33</v>
      </c>
      <c r="F21" s="11">
        <v>1949</v>
      </c>
      <c r="G21" s="11">
        <v>258.2</v>
      </c>
      <c r="H21" s="11">
        <v>563.1</v>
      </c>
      <c r="I21" s="11">
        <v>2</v>
      </c>
      <c r="J21" s="11">
        <v>2</v>
      </c>
      <c r="K21" s="11">
        <v>4</v>
      </c>
      <c r="L21" s="10" t="s">
        <v>18</v>
      </c>
      <c r="M21" s="12">
        <v>43557.4</v>
      </c>
      <c r="N21" s="12"/>
      <c r="O21" s="12">
        <f t="shared" si="0"/>
        <v>8402916.0600000005</v>
      </c>
    </row>
    <row r="22" spans="1:15" ht="25.5">
      <c r="A22" s="9">
        <v>19</v>
      </c>
      <c r="B22" s="10" t="s">
        <v>32</v>
      </c>
      <c r="C22" s="10" t="s">
        <v>33</v>
      </c>
      <c r="D22" s="10" t="s">
        <v>34</v>
      </c>
      <c r="E22" s="9">
        <v>15</v>
      </c>
      <c r="F22" s="11">
        <v>1991</v>
      </c>
      <c r="G22" s="11">
        <v>282.39999999999998</v>
      </c>
      <c r="H22" s="11">
        <v>241.7</v>
      </c>
      <c r="I22" s="11">
        <v>2</v>
      </c>
      <c r="J22" s="11">
        <v>1</v>
      </c>
      <c r="K22" s="11">
        <v>4</v>
      </c>
      <c r="L22" s="10" t="s">
        <v>16</v>
      </c>
      <c r="M22" s="12">
        <v>16735.86</v>
      </c>
      <c r="N22" s="12"/>
      <c r="O22" s="12">
        <f>H22*14395.26</f>
        <v>3479334.3419999997</v>
      </c>
    </row>
    <row r="23" spans="1:15" ht="25.5">
      <c r="A23" s="9">
        <v>20</v>
      </c>
      <c r="B23" s="10" t="s">
        <v>32</v>
      </c>
      <c r="C23" s="10" t="s">
        <v>33</v>
      </c>
      <c r="D23" s="10" t="s">
        <v>35</v>
      </c>
      <c r="E23" s="9">
        <v>5</v>
      </c>
      <c r="F23" s="11">
        <v>1989</v>
      </c>
      <c r="G23" s="11">
        <v>421</v>
      </c>
      <c r="H23" s="11">
        <v>200.7</v>
      </c>
      <c r="I23" s="11">
        <v>1</v>
      </c>
      <c r="J23" s="11">
        <v>1</v>
      </c>
      <c r="K23" s="11">
        <v>4</v>
      </c>
      <c r="L23" s="10" t="s">
        <v>16</v>
      </c>
      <c r="M23" s="12">
        <v>9979</v>
      </c>
      <c r="N23" s="12"/>
      <c r="O23" s="12">
        <f>H23*14395.26</f>
        <v>2889128.682</v>
      </c>
    </row>
    <row r="24" spans="1:15" ht="51">
      <c r="A24" s="9">
        <v>21</v>
      </c>
      <c r="B24" s="10" t="s">
        <v>36</v>
      </c>
      <c r="C24" s="10" t="s">
        <v>37</v>
      </c>
      <c r="D24" s="10" t="s">
        <v>38</v>
      </c>
      <c r="E24" s="9">
        <v>24</v>
      </c>
      <c r="F24" s="11">
        <v>1972</v>
      </c>
      <c r="G24" s="11">
        <v>171</v>
      </c>
      <c r="H24" s="11">
        <v>171</v>
      </c>
      <c r="I24" s="11">
        <v>1</v>
      </c>
      <c r="J24" s="11">
        <v>0</v>
      </c>
      <c r="K24" s="11">
        <v>4</v>
      </c>
      <c r="L24" s="10" t="s">
        <v>39</v>
      </c>
      <c r="M24" s="12">
        <v>8999.1</v>
      </c>
      <c r="N24" s="12"/>
      <c r="O24" s="12">
        <f>H24*14395.26</f>
        <v>2461589.46</v>
      </c>
    </row>
    <row r="25" spans="1:15" ht="25.5">
      <c r="A25" s="9">
        <v>22</v>
      </c>
      <c r="B25" s="10" t="s">
        <v>40</v>
      </c>
      <c r="C25" s="10" t="s">
        <v>41</v>
      </c>
      <c r="D25" s="10" t="s">
        <v>42</v>
      </c>
      <c r="E25" s="9">
        <v>6</v>
      </c>
      <c r="F25" s="11">
        <v>1960</v>
      </c>
      <c r="G25" s="11">
        <v>192.3</v>
      </c>
      <c r="H25" s="11">
        <v>193.3</v>
      </c>
      <c r="I25" s="11">
        <v>1</v>
      </c>
      <c r="J25" s="11">
        <v>1</v>
      </c>
      <c r="K25" s="11">
        <v>4</v>
      </c>
      <c r="L25" s="10" t="s">
        <v>18</v>
      </c>
      <c r="M25" s="12">
        <v>38035.599999999999</v>
      </c>
      <c r="N25" s="12"/>
      <c r="O25" s="12">
        <f t="shared" ref="O25:O26" si="1">H25*14922.6</f>
        <v>2884538.58</v>
      </c>
    </row>
    <row r="26" spans="1:15" ht="25.5">
      <c r="A26" s="9">
        <v>23</v>
      </c>
      <c r="B26" s="10" t="s">
        <v>40</v>
      </c>
      <c r="C26" s="10" t="s">
        <v>41</v>
      </c>
      <c r="D26" s="10" t="s">
        <v>43</v>
      </c>
      <c r="E26" s="9">
        <v>26</v>
      </c>
      <c r="F26" s="11">
        <v>1960</v>
      </c>
      <c r="G26" s="11">
        <v>442.5</v>
      </c>
      <c r="H26" s="11">
        <v>201.1</v>
      </c>
      <c r="I26" s="11">
        <v>2</v>
      </c>
      <c r="J26" s="11">
        <v>1</v>
      </c>
      <c r="K26" s="11">
        <v>4</v>
      </c>
      <c r="L26" s="10" t="s">
        <v>18</v>
      </c>
      <c r="M26" s="12">
        <v>45250.9</v>
      </c>
      <c r="N26" s="12"/>
      <c r="O26" s="12">
        <f t="shared" si="1"/>
        <v>3000934.86</v>
      </c>
    </row>
    <row r="27" spans="1:15" ht="25.5">
      <c r="A27" s="9">
        <v>24</v>
      </c>
      <c r="B27" s="10" t="s">
        <v>40</v>
      </c>
      <c r="C27" s="10" t="s">
        <v>44</v>
      </c>
      <c r="D27" s="10" t="s">
        <v>45</v>
      </c>
      <c r="E27" s="9">
        <v>7</v>
      </c>
      <c r="F27" s="11">
        <v>1934</v>
      </c>
      <c r="G27" s="11">
        <v>293.10000000000002</v>
      </c>
      <c r="H27" s="11">
        <v>257.5</v>
      </c>
      <c r="I27" s="11">
        <v>2</v>
      </c>
      <c r="J27" s="11">
        <v>1</v>
      </c>
      <c r="K27" s="11">
        <v>4</v>
      </c>
      <c r="L27" s="10" t="s">
        <v>16</v>
      </c>
      <c r="M27" s="12">
        <v>17831.099999999999</v>
      </c>
      <c r="N27" s="12">
        <v>659750</v>
      </c>
      <c r="O27" s="12">
        <f>H27*14395.26</f>
        <v>3706779.45</v>
      </c>
    </row>
    <row r="28" spans="1:15" ht="25.5">
      <c r="A28" s="9">
        <v>25</v>
      </c>
      <c r="B28" s="10" t="s">
        <v>40</v>
      </c>
      <c r="C28" s="10" t="s">
        <v>44</v>
      </c>
      <c r="D28" s="10" t="s">
        <v>45</v>
      </c>
      <c r="E28" s="9">
        <v>11</v>
      </c>
      <c r="F28" s="11">
        <v>1934</v>
      </c>
      <c r="G28" s="11">
        <v>255.4</v>
      </c>
      <c r="H28" s="11">
        <v>255.4</v>
      </c>
      <c r="I28" s="11">
        <v>2</v>
      </c>
      <c r="J28" s="11">
        <v>1</v>
      </c>
      <c r="K28" s="11">
        <v>4</v>
      </c>
      <c r="L28" s="10" t="s">
        <v>16</v>
      </c>
      <c r="M28" s="12">
        <v>18787.7</v>
      </c>
      <c r="N28" s="12">
        <v>654675</v>
      </c>
      <c r="O28" s="12">
        <f>H28*14395.26</f>
        <v>3676549.4040000001</v>
      </c>
    </row>
    <row r="29" spans="1:15" ht="25.5">
      <c r="A29" s="9">
        <v>26</v>
      </c>
      <c r="B29" s="10" t="s">
        <v>40</v>
      </c>
      <c r="C29" s="10" t="s">
        <v>46</v>
      </c>
      <c r="D29" s="10" t="s">
        <v>47</v>
      </c>
      <c r="E29" s="9">
        <v>7</v>
      </c>
      <c r="F29" s="11">
        <v>1972</v>
      </c>
      <c r="G29" s="11">
        <v>484.47</v>
      </c>
      <c r="H29" s="11">
        <v>376.7</v>
      </c>
      <c r="I29" s="11">
        <v>2</v>
      </c>
      <c r="J29" s="11">
        <v>1</v>
      </c>
      <c r="K29" s="11">
        <v>4</v>
      </c>
      <c r="L29" s="10" t="s">
        <v>48</v>
      </c>
      <c r="M29" s="12">
        <v>35575.199999999997</v>
      </c>
      <c r="N29" s="12"/>
      <c r="O29" s="12">
        <f>H29*11367.9</f>
        <v>4282287.93</v>
      </c>
    </row>
    <row r="30" spans="1:15" ht="25.5">
      <c r="A30" s="9">
        <v>27</v>
      </c>
      <c r="B30" s="10" t="s">
        <v>49</v>
      </c>
      <c r="C30" s="10" t="s">
        <v>50</v>
      </c>
      <c r="D30" s="10" t="s">
        <v>51</v>
      </c>
      <c r="E30" s="9">
        <v>4</v>
      </c>
      <c r="F30" s="11">
        <v>1958</v>
      </c>
      <c r="G30" s="11">
        <v>147.80000000000001</v>
      </c>
      <c r="H30" s="11">
        <v>85.6</v>
      </c>
      <c r="I30" s="11">
        <v>1</v>
      </c>
      <c r="J30" s="11">
        <v>0</v>
      </c>
      <c r="K30" s="11">
        <v>3</v>
      </c>
      <c r="L30" s="10" t="s">
        <v>18</v>
      </c>
      <c r="M30" s="12">
        <v>43309.4</v>
      </c>
      <c r="N30" s="12"/>
      <c r="O30" s="12">
        <f t="shared" ref="O30:O31" si="2">H30*14922.6</f>
        <v>1277374.56</v>
      </c>
    </row>
    <row r="31" spans="1:15" ht="25.5">
      <c r="A31" s="9">
        <v>28</v>
      </c>
      <c r="B31" s="10" t="s">
        <v>52</v>
      </c>
      <c r="C31" s="10" t="s">
        <v>53</v>
      </c>
      <c r="D31" s="10" t="s">
        <v>25</v>
      </c>
      <c r="E31" s="9">
        <v>7</v>
      </c>
      <c r="F31" s="11">
        <v>1937</v>
      </c>
      <c r="G31" s="11">
        <v>403.1</v>
      </c>
      <c r="H31" s="11">
        <v>363.9</v>
      </c>
      <c r="I31" s="11">
        <v>2</v>
      </c>
      <c r="J31" s="11">
        <v>1</v>
      </c>
      <c r="K31" s="11">
        <v>4</v>
      </c>
      <c r="L31" s="10" t="s">
        <v>18</v>
      </c>
      <c r="M31" s="12">
        <v>36304.6</v>
      </c>
      <c r="N31" s="12"/>
      <c r="O31" s="12">
        <f t="shared" si="2"/>
        <v>5430334.1399999997</v>
      </c>
    </row>
    <row r="32" spans="1:15" ht="25.5">
      <c r="A32" s="9">
        <v>29</v>
      </c>
      <c r="B32" s="10" t="s">
        <v>52</v>
      </c>
      <c r="C32" s="10" t="s">
        <v>53</v>
      </c>
      <c r="D32" s="10" t="s">
        <v>54</v>
      </c>
      <c r="E32" s="9">
        <v>12</v>
      </c>
      <c r="F32" s="11">
        <v>1935</v>
      </c>
      <c r="G32" s="11">
        <v>321.60000000000002</v>
      </c>
      <c r="H32" s="11">
        <v>296.10000000000002</v>
      </c>
      <c r="I32" s="11">
        <v>2</v>
      </c>
      <c r="J32" s="11">
        <v>1</v>
      </c>
      <c r="K32" s="11">
        <v>4</v>
      </c>
      <c r="L32" s="10" t="s">
        <v>26</v>
      </c>
      <c r="M32" s="12">
        <v>16337.2</v>
      </c>
      <c r="N32" s="12"/>
      <c r="O32" s="12">
        <f t="shared" ref="O32:O36" si="3">H32*14395.26</f>
        <v>4262436.4860000005</v>
      </c>
    </row>
    <row r="33" spans="1:15" ht="25.5">
      <c r="A33" s="9">
        <v>30</v>
      </c>
      <c r="B33" s="10" t="s">
        <v>52</v>
      </c>
      <c r="C33" s="10" t="s">
        <v>53</v>
      </c>
      <c r="D33" s="10" t="s">
        <v>55</v>
      </c>
      <c r="E33" s="9">
        <v>6</v>
      </c>
      <c r="F33" s="11">
        <v>1936</v>
      </c>
      <c r="G33" s="11">
        <v>351.9</v>
      </c>
      <c r="H33" s="11">
        <v>318.3</v>
      </c>
      <c r="I33" s="11">
        <v>2</v>
      </c>
      <c r="J33" s="11">
        <v>1</v>
      </c>
      <c r="K33" s="11">
        <v>4</v>
      </c>
      <c r="L33" s="10" t="s">
        <v>26</v>
      </c>
      <c r="M33" s="12">
        <v>31438.799999999999</v>
      </c>
      <c r="N33" s="12">
        <v>930948</v>
      </c>
      <c r="O33" s="12">
        <f t="shared" si="3"/>
        <v>4582011.2580000004</v>
      </c>
    </row>
    <row r="34" spans="1:15" ht="25.5">
      <c r="A34" s="9">
        <v>31</v>
      </c>
      <c r="B34" s="10" t="s">
        <v>52</v>
      </c>
      <c r="C34" s="10" t="s">
        <v>53</v>
      </c>
      <c r="D34" s="10" t="s">
        <v>55</v>
      </c>
      <c r="E34" s="9">
        <v>7</v>
      </c>
      <c r="F34" s="11">
        <v>1937</v>
      </c>
      <c r="G34" s="11">
        <v>341.1</v>
      </c>
      <c r="H34" s="11">
        <v>303.10000000000002</v>
      </c>
      <c r="I34" s="11">
        <v>2</v>
      </c>
      <c r="J34" s="11">
        <v>1</v>
      </c>
      <c r="K34" s="11">
        <v>4</v>
      </c>
      <c r="L34" s="10" t="s">
        <v>26</v>
      </c>
      <c r="M34" s="12">
        <v>30006.9</v>
      </c>
      <c r="N34" s="12"/>
      <c r="O34" s="12">
        <f t="shared" si="3"/>
        <v>4363203.3060000008</v>
      </c>
    </row>
    <row r="35" spans="1:15" ht="25.5">
      <c r="A35" s="9">
        <v>32</v>
      </c>
      <c r="B35" s="10" t="s">
        <v>52</v>
      </c>
      <c r="C35" s="10" t="s">
        <v>53</v>
      </c>
      <c r="D35" s="10" t="s">
        <v>55</v>
      </c>
      <c r="E35" s="9">
        <v>9</v>
      </c>
      <c r="F35" s="11">
        <v>1937</v>
      </c>
      <c r="G35" s="11">
        <v>340</v>
      </c>
      <c r="H35" s="11">
        <v>303.3</v>
      </c>
      <c r="I35" s="11">
        <v>2</v>
      </c>
      <c r="J35" s="11">
        <v>1</v>
      </c>
      <c r="K35" s="11">
        <v>4</v>
      </c>
      <c r="L35" s="10" t="s">
        <v>26</v>
      </c>
      <c r="M35" s="12">
        <v>19270.099999999999</v>
      </c>
      <c r="N35" s="12"/>
      <c r="O35" s="12">
        <f t="shared" si="3"/>
        <v>4366082.358</v>
      </c>
    </row>
    <row r="36" spans="1:15" ht="25.5">
      <c r="A36" s="9">
        <v>33</v>
      </c>
      <c r="B36" s="10" t="s">
        <v>52</v>
      </c>
      <c r="C36" s="10" t="s">
        <v>53</v>
      </c>
      <c r="D36" s="10" t="s">
        <v>28</v>
      </c>
      <c r="E36" s="9">
        <v>3</v>
      </c>
      <c r="F36" s="11">
        <v>1937</v>
      </c>
      <c r="G36" s="11">
        <v>467.8</v>
      </c>
      <c r="H36" s="11">
        <v>430.8</v>
      </c>
      <c r="I36" s="11">
        <v>2</v>
      </c>
      <c r="J36" s="11">
        <v>1</v>
      </c>
      <c r="K36" s="11">
        <v>4</v>
      </c>
      <c r="L36" s="10" t="s">
        <v>26</v>
      </c>
      <c r="M36" s="12">
        <v>33819.199999999997</v>
      </c>
      <c r="N36" s="12"/>
      <c r="O36" s="12">
        <f t="shared" si="3"/>
        <v>6201478.0080000004</v>
      </c>
    </row>
    <row r="37" spans="1:15" ht="25.5">
      <c r="A37" s="9">
        <v>34</v>
      </c>
      <c r="B37" s="10" t="s">
        <v>58</v>
      </c>
      <c r="C37" s="10" t="s">
        <v>59</v>
      </c>
      <c r="D37" s="10" t="s">
        <v>60</v>
      </c>
      <c r="E37" s="9">
        <v>10</v>
      </c>
      <c r="F37" s="11">
        <v>1960</v>
      </c>
      <c r="G37" s="11">
        <v>116.3</v>
      </c>
      <c r="H37" s="11">
        <v>116.3</v>
      </c>
      <c r="I37" s="11">
        <v>2</v>
      </c>
      <c r="J37" s="11">
        <v>2</v>
      </c>
      <c r="K37" s="11">
        <v>4</v>
      </c>
      <c r="L37" s="10" t="s">
        <v>18</v>
      </c>
      <c r="M37" s="12">
        <v>25660.799999999999</v>
      </c>
      <c r="N37" s="12"/>
      <c r="O37" s="12">
        <f t="shared" ref="O37:O38" si="4">H37*14922.6</f>
        <v>1735498.38</v>
      </c>
    </row>
    <row r="38" spans="1:15" ht="25.5">
      <c r="A38" s="9">
        <v>35</v>
      </c>
      <c r="B38" s="10" t="s">
        <v>58</v>
      </c>
      <c r="C38" s="10" t="s">
        <v>59</v>
      </c>
      <c r="D38" s="10" t="s">
        <v>60</v>
      </c>
      <c r="E38" s="9">
        <v>19</v>
      </c>
      <c r="F38" s="11">
        <v>1970</v>
      </c>
      <c r="G38" s="11">
        <v>155.4</v>
      </c>
      <c r="H38" s="11">
        <v>155.4</v>
      </c>
      <c r="I38" s="11">
        <v>1</v>
      </c>
      <c r="J38" s="11">
        <v>4</v>
      </c>
      <c r="K38" s="11">
        <v>4</v>
      </c>
      <c r="L38" s="10" t="s">
        <v>18</v>
      </c>
      <c r="M38" s="12">
        <v>43190.2</v>
      </c>
      <c r="N38" s="12"/>
      <c r="O38" s="12">
        <f t="shared" si="4"/>
        <v>2318972.04</v>
      </c>
    </row>
    <row r="39" spans="1:15" ht="25.5">
      <c r="A39" s="9">
        <v>36</v>
      </c>
      <c r="B39" s="10" t="s">
        <v>58</v>
      </c>
      <c r="C39" s="10" t="s">
        <v>61</v>
      </c>
      <c r="D39" s="10" t="s">
        <v>62</v>
      </c>
      <c r="E39" s="9">
        <v>1</v>
      </c>
      <c r="F39" s="11">
        <v>1962</v>
      </c>
      <c r="G39" s="11">
        <v>263.2</v>
      </c>
      <c r="H39" s="11">
        <v>263.2</v>
      </c>
      <c r="I39" s="11">
        <v>2</v>
      </c>
      <c r="J39" s="11">
        <v>2</v>
      </c>
      <c r="K39" s="11">
        <v>4</v>
      </c>
      <c r="L39" s="10" t="s">
        <v>26</v>
      </c>
      <c r="M39" s="12">
        <v>34680.9</v>
      </c>
      <c r="N39" s="12"/>
      <c r="O39" s="12">
        <f t="shared" ref="O39:O43" si="5">H39*14395.26</f>
        <v>3788832.432</v>
      </c>
    </row>
    <row r="40" spans="1:15" ht="25.5">
      <c r="A40" s="9">
        <v>37</v>
      </c>
      <c r="B40" s="10" t="s">
        <v>58</v>
      </c>
      <c r="C40" s="10" t="s">
        <v>61</v>
      </c>
      <c r="D40" s="10" t="s">
        <v>62</v>
      </c>
      <c r="E40" s="9">
        <v>2</v>
      </c>
      <c r="F40" s="11">
        <v>1962</v>
      </c>
      <c r="G40" s="11">
        <v>258.8</v>
      </c>
      <c r="H40" s="11">
        <v>215.4</v>
      </c>
      <c r="I40" s="11">
        <v>2</v>
      </c>
      <c r="J40" s="11">
        <v>2</v>
      </c>
      <c r="K40" s="11">
        <v>4</v>
      </c>
      <c r="L40" s="10" t="s">
        <v>26</v>
      </c>
      <c r="M40" s="12">
        <v>44614.2</v>
      </c>
      <c r="N40" s="12"/>
      <c r="O40" s="12">
        <f t="shared" si="5"/>
        <v>3100739.0040000002</v>
      </c>
    </row>
    <row r="41" spans="1:15" ht="25.5">
      <c r="A41" s="9">
        <v>38</v>
      </c>
      <c r="B41" s="10" t="s">
        <v>58</v>
      </c>
      <c r="C41" s="10" t="s">
        <v>61</v>
      </c>
      <c r="D41" s="10" t="s">
        <v>62</v>
      </c>
      <c r="E41" s="9">
        <v>3</v>
      </c>
      <c r="F41" s="11">
        <v>1962</v>
      </c>
      <c r="G41" s="11">
        <v>262.5</v>
      </c>
      <c r="H41" s="11">
        <v>219.7</v>
      </c>
      <c r="I41" s="11">
        <v>2</v>
      </c>
      <c r="J41" s="11">
        <v>2</v>
      </c>
      <c r="K41" s="11">
        <v>4</v>
      </c>
      <c r="L41" s="10" t="s">
        <v>26</v>
      </c>
      <c r="M41" s="12">
        <v>66213.899999999994</v>
      </c>
      <c r="N41" s="12"/>
      <c r="O41" s="12">
        <f t="shared" si="5"/>
        <v>3162638.622</v>
      </c>
    </row>
    <row r="42" spans="1:15" ht="25.5">
      <c r="A42" s="9">
        <v>39</v>
      </c>
      <c r="B42" s="10" t="s">
        <v>58</v>
      </c>
      <c r="C42" s="10" t="s">
        <v>61</v>
      </c>
      <c r="D42" s="10" t="s">
        <v>62</v>
      </c>
      <c r="E42" s="9">
        <v>4</v>
      </c>
      <c r="F42" s="11">
        <v>1962</v>
      </c>
      <c r="G42" s="11">
        <v>219.7</v>
      </c>
      <c r="H42" s="11">
        <v>176.9</v>
      </c>
      <c r="I42" s="11">
        <v>2</v>
      </c>
      <c r="J42" s="11">
        <v>2</v>
      </c>
      <c r="K42" s="11">
        <v>3</v>
      </c>
      <c r="L42" s="10" t="s">
        <v>26</v>
      </c>
      <c r="M42" s="12">
        <v>58585.4</v>
      </c>
      <c r="N42" s="12"/>
      <c r="O42" s="12">
        <f t="shared" si="5"/>
        <v>2546521.4939999999</v>
      </c>
    </row>
    <row r="43" spans="1:15" ht="25.5">
      <c r="A43" s="9">
        <v>40</v>
      </c>
      <c r="B43" s="10" t="s">
        <v>58</v>
      </c>
      <c r="C43" s="10" t="s">
        <v>61</v>
      </c>
      <c r="D43" s="10" t="s">
        <v>62</v>
      </c>
      <c r="E43" s="9">
        <v>6</v>
      </c>
      <c r="F43" s="11">
        <v>1962</v>
      </c>
      <c r="G43" s="11">
        <v>272.89999999999998</v>
      </c>
      <c r="H43" s="11">
        <v>225.4</v>
      </c>
      <c r="I43" s="11">
        <v>2</v>
      </c>
      <c r="J43" s="11">
        <v>2</v>
      </c>
      <c r="K43" s="11">
        <v>4</v>
      </c>
      <c r="L43" s="10" t="s">
        <v>26</v>
      </c>
      <c r="M43" s="12">
        <v>53697.599999999999</v>
      </c>
      <c r="N43" s="12"/>
      <c r="O43" s="12">
        <f t="shared" si="5"/>
        <v>3244691.6040000003</v>
      </c>
    </row>
    <row r="44" spans="1:15" ht="25.5">
      <c r="A44" s="9">
        <v>41</v>
      </c>
      <c r="B44" s="10" t="s">
        <v>63</v>
      </c>
      <c r="C44" s="10" t="s">
        <v>64</v>
      </c>
      <c r="D44" s="10" t="s">
        <v>65</v>
      </c>
      <c r="E44" s="9">
        <v>31</v>
      </c>
      <c r="F44" s="11">
        <v>1931</v>
      </c>
      <c r="G44" s="11">
        <v>209.6</v>
      </c>
      <c r="H44" s="11">
        <v>132.1</v>
      </c>
      <c r="I44" s="11">
        <v>1</v>
      </c>
      <c r="J44" s="11">
        <v>2</v>
      </c>
      <c r="K44" s="11">
        <v>4</v>
      </c>
      <c r="L44" s="10" t="s">
        <v>16</v>
      </c>
      <c r="M44" s="12">
        <v>14442</v>
      </c>
      <c r="N44" s="12"/>
      <c r="O44" s="12">
        <f>H44*14395.26</f>
        <v>1901613.8459999999</v>
      </c>
    </row>
    <row r="45" spans="1:15" ht="25.5">
      <c r="A45" s="9">
        <v>42</v>
      </c>
      <c r="B45" s="10" t="s">
        <v>63</v>
      </c>
      <c r="C45" s="10" t="s">
        <v>64</v>
      </c>
      <c r="D45" s="10" t="s">
        <v>66</v>
      </c>
      <c r="E45" s="9">
        <v>52</v>
      </c>
      <c r="F45" s="11">
        <v>1937</v>
      </c>
      <c r="G45" s="11">
        <v>251</v>
      </c>
      <c r="H45" s="11">
        <v>186.3</v>
      </c>
      <c r="I45" s="11">
        <v>2</v>
      </c>
      <c r="J45" s="11">
        <v>1</v>
      </c>
      <c r="K45" s="11">
        <v>4</v>
      </c>
      <c r="L45" s="10" t="s">
        <v>16</v>
      </c>
      <c r="M45" s="12">
        <v>26359.24</v>
      </c>
      <c r="N45" s="12">
        <v>451044.22</v>
      </c>
      <c r="O45" s="12">
        <f t="shared" ref="O45:O50" si="6">H45*14395.26</f>
        <v>2681836.9380000001</v>
      </c>
    </row>
    <row r="46" spans="1:15" ht="25.5">
      <c r="A46" s="9">
        <v>43</v>
      </c>
      <c r="B46" s="10" t="s">
        <v>63</v>
      </c>
      <c r="C46" s="10" t="s">
        <v>64</v>
      </c>
      <c r="D46" s="10" t="s">
        <v>66</v>
      </c>
      <c r="E46" s="9">
        <v>54</v>
      </c>
      <c r="F46" s="11">
        <v>1936</v>
      </c>
      <c r="G46" s="11">
        <v>269.3</v>
      </c>
      <c r="H46" s="11">
        <v>179.4</v>
      </c>
      <c r="I46" s="11">
        <v>2</v>
      </c>
      <c r="J46" s="11">
        <v>1</v>
      </c>
      <c r="K46" s="11">
        <v>4</v>
      </c>
      <c r="L46" s="10" t="s">
        <v>16</v>
      </c>
      <c r="M46" s="12">
        <v>26476.79</v>
      </c>
      <c r="N46" s="12"/>
      <c r="O46" s="12">
        <f t="shared" si="6"/>
        <v>2582509.6440000003</v>
      </c>
    </row>
    <row r="47" spans="1:15" ht="25.5">
      <c r="A47" s="9">
        <v>44</v>
      </c>
      <c r="B47" s="10" t="s">
        <v>63</v>
      </c>
      <c r="C47" s="10" t="s">
        <v>64</v>
      </c>
      <c r="D47" s="10" t="s">
        <v>28</v>
      </c>
      <c r="E47" s="9">
        <v>3</v>
      </c>
      <c r="F47" s="11">
        <v>1935</v>
      </c>
      <c r="G47" s="11">
        <v>259.2</v>
      </c>
      <c r="H47" s="11">
        <v>182.7</v>
      </c>
      <c r="I47" s="11">
        <v>2</v>
      </c>
      <c r="J47" s="11">
        <v>1</v>
      </c>
      <c r="K47" s="11">
        <v>4</v>
      </c>
      <c r="L47" s="10" t="s">
        <v>16</v>
      </c>
      <c r="M47" s="12">
        <v>25506.560000000001</v>
      </c>
      <c r="N47" s="12"/>
      <c r="O47" s="12">
        <f t="shared" si="6"/>
        <v>2630014.0019999999</v>
      </c>
    </row>
    <row r="48" spans="1:15" ht="25.5">
      <c r="A48" s="9">
        <v>45</v>
      </c>
      <c r="B48" s="10" t="s">
        <v>63</v>
      </c>
      <c r="C48" s="10" t="s">
        <v>64</v>
      </c>
      <c r="D48" s="10" t="s">
        <v>67</v>
      </c>
      <c r="E48" s="9">
        <v>39</v>
      </c>
      <c r="F48" s="11">
        <v>1990</v>
      </c>
      <c r="G48" s="11">
        <v>163.69999999999999</v>
      </c>
      <c r="H48" s="11">
        <v>83.7</v>
      </c>
      <c r="I48" s="11">
        <v>1</v>
      </c>
      <c r="J48" s="11">
        <v>2</v>
      </c>
      <c r="K48" s="11">
        <v>4</v>
      </c>
      <c r="L48" s="10" t="s">
        <v>16</v>
      </c>
      <c r="M48" s="12">
        <v>7992</v>
      </c>
      <c r="N48" s="12"/>
      <c r="O48" s="12">
        <f t="shared" si="6"/>
        <v>1204883.2620000001</v>
      </c>
    </row>
    <row r="49" spans="1:15" ht="25.5">
      <c r="A49" s="9">
        <v>46</v>
      </c>
      <c r="B49" s="10" t="s">
        <v>63</v>
      </c>
      <c r="C49" s="10" t="s">
        <v>64</v>
      </c>
      <c r="D49" s="10" t="s">
        <v>65</v>
      </c>
      <c r="E49" s="9">
        <v>17</v>
      </c>
      <c r="F49" s="11">
        <v>1932</v>
      </c>
      <c r="G49" s="11">
        <v>214</v>
      </c>
      <c r="H49" s="11">
        <v>214</v>
      </c>
      <c r="I49" s="11">
        <v>1</v>
      </c>
      <c r="J49" s="11">
        <v>2</v>
      </c>
      <c r="K49" s="11">
        <v>4</v>
      </c>
      <c r="L49" s="10" t="s">
        <v>73</v>
      </c>
      <c r="M49" s="12">
        <v>16000</v>
      </c>
      <c r="N49" s="12"/>
      <c r="O49" s="12">
        <f t="shared" si="6"/>
        <v>3080585.64</v>
      </c>
    </row>
    <row r="50" spans="1:15" ht="25.5">
      <c r="A50" s="9">
        <v>47</v>
      </c>
      <c r="B50" s="19" t="s">
        <v>56</v>
      </c>
      <c r="C50" s="17" t="s">
        <v>57</v>
      </c>
      <c r="D50" s="10" t="s">
        <v>68</v>
      </c>
      <c r="E50" s="9">
        <v>6</v>
      </c>
      <c r="F50" s="11">
        <v>1945</v>
      </c>
      <c r="G50" s="11">
        <v>340.1</v>
      </c>
      <c r="H50" s="11">
        <v>224.8</v>
      </c>
      <c r="I50" s="11">
        <v>2</v>
      </c>
      <c r="J50" s="11">
        <v>2</v>
      </c>
      <c r="K50" s="11">
        <v>4</v>
      </c>
      <c r="L50" s="10" t="s">
        <v>73</v>
      </c>
      <c r="M50" s="12">
        <v>8445</v>
      </c>
      <c r="N50" s="12"/>
      <c r="O50" s="12">
        <f t="shared" si="6"/>
        <v>3236054.4480000003</v>
      </c>
    </row>
    <row r="51" spans="1:15">
      <c r="A51" s="13"/>
      <c r="B51" s="18"/>
      <c r="C51" s="5"/>
      <c r="D51" s="5"/>
      <c r="E51" s="14"/>
      <c r="F51" s="15"/>
      <c r="G51" s="15"/>
      <c r="H51" s="16">
        <f>SUM(H4:H50)</f>
        <v>13067.499999999998</v>
      </c>
      <c r="I51" s="15"/>
      <c r="J51" s="15"/>
      <c r="K51" s="15"/>
      <c r="L51" s="15"/>
      <c r="M51" s="16">
        <f>SUM(M4:M50)</f>
        <v>1846522.9099999997</v>
      </c>
      <c r="N51" s="16">
        <f>SUM(N4:N50)</f>
        <v>12475976.590000002</v>
      </c>
      <c r="O51" s="16">
        <f>SUM(O4:O50)</f>
        <v>190527774.71999997</v>
      </c>
    </row>
    <row r="52" spans="1:15">
      <c r="B52" s="4"/>
    </row>
  </sheetData>
  <autoFilter ref="A3:O51"/>
  <mergeCells count="1">
    <mergeCell ref="M1:O1"/>
  </mergeCells>
  <pageMargins left="0.7" right="0.7" top="0.75" bottom="0.75" header="0.3" footer="0.3"/>
  <pageSetup paperSize="9" scale="74" fitToHeight="0" orientation="landscape" horizontalDpi="0" verticalDpi="0" r:id="rId1"/>
  <ignoredErrors>
    <ignoredError sqref="O9:O10 O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2019-11-29T12:27:12Z</dcterms:modified>
</cp:coreProperties>
</file>